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y\Desktop\"/>
    </mc:Choice>
  </mc:AlternateContent>
  <bookViews>
    <workbookView xWindow="0" yWindow="0" windowWidth="28800" windowHeight="14100"/>
  </bookViews>
  <sheets>
    <sheet name="Prévisions jour du dépassement" sheetId="1" r:id="rId1"/>
    <sheet name="ESRI_MAPINFO_SHEET" sheetId="2" state="very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4" i="1"/>
  <c r="N43" i="1" l="1"/>
  <c r="P43" i="1" s="1"/>
  <c r="M40" i="1"/>
  <c r="N40" i="1" s="1"/>
  <c r="P40" i="1" s="1"/>
  <c r="M41" i="1"/>
  <c r="N41" i="1" s="1"/>
  <c r="P41" i="1" s="1"/>
  <c r="M42" i="1"/>
  <c r="N42" i="1" s="1"/>
  <c r="P42" i="1" s="1"/>
  <c r="M43" i="1"/>
  <c r="M44" i="1"/>
  <c r="N44" i="1" s="1"/>
  <c r="P44" i="1" s="1"/>
  <c r="M45" i="1"/>
  <c r="N45" i="1" s="1"/>
  <c r="P45" i="1" s="1"/>
  <c r="M46" i="1"/>
  <c r="N46" i="1" s="1"/>
  <c r="P46" i="1" s="1"/>
  <c r="M47" i="1"/>
  <c r="N47" i="1" s="1"/>
  <c r="P47" i="1" s="1"/>
  <c r="M48" i="1"/>
  <c r="N48" i="1" s="1"/>
  <c r="P48" i="1" s="1"/>
  <c r="M49" i="1"/>
  <c r="N49" i="1" s="1"/>
  <c r="P49" i="1" s="1"/>
  <c r="M50" i="1"/>
  <c r="N50" i="1" s="1"/>
  <c r="P50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4" i="1"/>
  <c r="F4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M4" i="1"/>
  <c r="N4" i="1" s="1"/>
  <c r="P4" i="1" s="1"/>
  <c r="M5" i="1"/>
  <c r="N5" i="1" s="1"/>
  <c r="P5" i="1" s="1"/>
  <c r="M6" i="1"/>
  <c r="N6" i="1" s="1"/>
  <c r="P6" i="1" s="1"/>
  <c r="M7" i="1"/>
  <c r="N7" i="1" s="1"/>
  <c r="P7" i="1" s="1"/>
  <c r="M8" i="1"/>
  <c r="N8" i="1" s="1"/>
  <c r="P8" i="1" s="1"/>
  <c r="M9" i="1"/>
  <c r="N9" i="1" s="1"/>
  <c r="P9" i="1" s="1"/>
  <c r="M10" i="1"/>
  <c r="N10" i="1" s="1"/>
  <c r="P10" i="1" s="1"/>
  <c r="M11" i="1"/>
  <c r="N11" i="1" s="1"/>
  <c r="P11" i="1" s="1"/>
  <c r="M12" i="1"/>
  <c r="N12" i="1" s="1"/>
  <c r="P12" i="1" s="1"/>
  <c r="M13" i="1"/>
  <c r="N13" i="1" s="1"/>
  <c r="P13" i="1" s="1"/>
  <c r="M14" i="1"/>
  <c r="N14" i="1" s="1"/>
  <c r="P14" i="1" s="1"/>
  <c r="M15" i="1"/>
  <c r="N15" i="1" s="1"/>
  <c r="P15" i="1" s="1"/>
  <c r="M16" i="1"/>
  <c r="N16" i="1" s="1"/>
  <c r="P16" i="1" s="1"/>
  <c r="M17" i="1"/>
  <c r="N17" i="1" s="1"/>
  <c r="P17" i="1" s="1"/>
  <c r="M18" i="1"/>
  <c r="N18" i="1" s="1"/>
  <c r="P18" i="1" s="1"/>
  <c r="M19" i="1"/>
  <c r="N19" i="1" s="1"/>
  <c r="P19" i="1" s="1"/>
  <c r="M20" i="1"/>
  <c r="N20" i="1" s="1"/>
  <c r="P20" i="1" s="1"/>
  <c r="M21" i="1"/>
  <c r="N21" i="1" s="1"/>
  <c r="P21" i="1" s="1"/>
  <c r="M22" i="1"/>
  <c r="N22" i="1" s="1"/>
  <c r="P22" i="1" s="1"/>
  <c r="M23" i="1"/>
  <c r="N23" i="1" s="1"/>
  <c r="P23" i="1" s="1"/>
  <c r="M24" i="1"/>
  <c r="N24" i="1" s="1"/>
  <c r="P24" i="1" s="1"/>
  <c r="M25" i="1"/>
  <c r="N25" i="1" s="1"/>
  <c r="P25" i="1" s="1"/>
  <c r="M26" i="1"/>
  <c r="N26" i="1" s="1"/>
  <c r="P26" i="1" s="1"/>
  <c r="M27" i="1"/>
  <c r="N27" i="1" s="1"/>
  <c r="P27" i="1" s="1"/>
  <c r="M28" i="1"/>
  <c r="N28" i="1" s="1"/>
  <c r="P28" i="1" s="1"/>
  <c r="M29" i="1"/>
  <c r="N29" i="1" s="1"/>
  <c r="P29" i="1" s="1"/>
  <c r="M30" i="1"/>
  <c r="N30" i="1" s="1"/>
  <c r="P30" i="1" s="1"/>
  <c r="M31" i="1"/>
  <c r="N31" i="1" s="1"/>
  <c r="P31" i="1" s="1"/>
  <c r="M32" i="1"/>
  <c r="N32" i="1" s="1"/>
  <c r="P32" i="1" s="1"/>
  <c r="M33" i="1"/>
  <c r="N33" i="1" s="1"/>
  <c r="P33" i="1" s="1"/>
  <c r="M34" i="1"/>
  <c r="N34" i="1" s="1"/>
  <c r="P34" i="1" s="1"/>
  <c r="M35" i="1"/>
  <c r="N35" i="1" s="1"/>
  <c r="P35" i="1" s="1"/>
  <c r="M36" i="1"/>
  <c r="N36" i="1" s="1"/>
  <c r="P36" i="1" s="1"/>
  <c r="M37" i="1"/>
  <c r="N37" i="1" s="1"/>
  <c r="P37" i="1" s="1"/>
  <c r="M38" i="1"/>
  <c r="N38" i="1" s="1"/>
  <c r="P38" i="1" s="1"/>
  <c r="M39" i="1"/>
  <c r="N39" i="1" s="1"/>
  <c r="P39" i="1" s="1"/>
  <c r="H5" i="1"/>
  <c r="H4" i="1"/>
  <c r="I34" i="1" l="1"/>
  <c r="K34" i="1" s="1"/>
  <c r="I22" i="1"/>
  <c r="K22" i="1" s="1"/>
  <c r="I10" i="1"/>
  <c r="K10" i="1" s="1"/>
  <c r="I49" i="1"/>
  <c r="K49" i="1" s="1"/>
  <c r="I45" i="1"/>
  <c r="K45" i="1" s="1"/>
  <c r="I41" i="1"/>
  <c r="K41" i="1" s="1"/>
  <c r="I37" i="1"/>
  <c r="K37" i="1" s="1"/>
  <c r="I33" i="1"/>
  <c r="K33" i="1" s="1"/>
  <c r="I29" i="1"/>
  <c r="K29" i="1" s="1"/>
  <c r="I25" i="1"/>
  <c r="K25" i="1" s="1"/>
  <c r="I21" i="1"/>
  <c r="K21" i="1" s="1"/>
  <c r="I17" i="1"/>
  <c r="K17" i="1" s="1"/>
  <c r="I13" i="1"/>
  <c r="K13" i="1" s="1"/>
  <c r="I9" i="1"/>
  <c r="K9" i="1" s="1"/>
  <c r="I46" i="1"/>
  <c r="K46" i="1" s="1"/>
  <c r="I38" i="1"/>
  <c r="K38" i="1" s="1"/>
  <c r="I26" i="1"/>
  <c r="K26" i="1" s="1"/>
  <c r="I14" i="1"/>
  <c r="K14" i="1" s="1"/>
  <c r="I4" i="1"/>
  <c r="K4" i="1" s="1"/>
  <c r="I48" i="1"/>
  <c r="K48" i="1" s="1"/>
  <c r="I44" i="1"/>
  <c r="K44" i="1" s="1"/>
  <c r="I40" i="1"/>
  <c r="K40" i="1" s="1"/>
  <c r="I36" i="1"/>
  <c r="K36" i="1" s="1"/>
  <c r="I28" i="1"/>
  <c r="K28" i="1" s="1"/>
  <c r="I24" i="1"/>
  <c r="K24" i="1" s="1"/>
  <c r="I20" i="1"/>
  <c r="K20" i="1" s="1"/>
  <c r="I16" i="1"/>
  <c r="K16" i="1" s="1"/>
  <c r="I12" i="1"/>
  <c r="K12" i="1" s="1"/>
  <c r="I8" i="1"/>
  <c r="K8" i="1" s="1"/>
  <c r="I50" i="1"/>
  <c r="K50" i="1" s="1"/>
  <c r="I42" i="1"/>
  <c r="K42" i="1" s="1"/>
  <c r="I30" i="1"/>
  <c r="K30" i="1" s="1"/>
  <c r="I18" i="1"/>
  <c r="K18" i="1" s="1"/>
  <c r="I6" i="1"/>
  <c r="K6" i="1" s="1"/>
  <c r="I5" i="1"/>
  <c r="K5" i="1" s="1"/>
  <c r="I47" i="1"/>
  <c r="K47" i="1" s="1"/>
  <c r="I43" i="1"/>
  <c r="K43" i="1" s="1"/>
  <c r="I39" i="1"/>
  <c r="K39" i="1" s="1"/>
  <c r="I35" i="1"/>
  <c r="K35" i="1" s="1"/>
  <c r="I31" i="1"/>
  <c r="K31" i="1" s="1"/>
  <c r="I27" i="1"/>
  <c r="K27" i="1" s="1"/>
  <c r="I23" i="1"/>
  <c r="K23" i="1" s="1"/>
  <c r="I19" i="1"/>
  <c r="K19" i="1" s="1"/>
  <c r="I15" i="1"/>
  <c r="K15" i="1" s="1"/>
  <c r="I11" i="1"/>
  <c r="K11" i="1" s="1"/>
  <c r="I7" i="1"/>
  <c r="K7" i="1" s="1"/>
  <c r="I32" i="1"/>
  <c r="K32" i="1" s="1"/>
</calcChain>
</file>

<file path=xl/sharedStrings.xml><?xml version="1.0" encoding="utf-8"?>
<sst xmlns="http://schemas.openxmlformats.org/spreadsheetml/2006/main" count="13" uniqueCount="5">
  <si>
    <t>Année</t>
  </si>
  <si>
    <t>Jour du dépassement</t>
  </si>
  <si>
    <t>Pourcentage de l'année à crédit</t>
  </si>
  <si>
    <t>Données historiques</t>
  </si>
  <si>
    <t>Données prévisionnelles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</si>
</sst>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0" fontId="1" fillId="3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  <xf numFmtId="10" fontId="1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14" fontId="1" fillId="3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1" fillId="2" borderId="14" xfId="0" applyNumberFormat="1" applyFont="1" applyFill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center" vertical="center"/>
    </xf>
    <xf numFmtId="10" fontId="0" fillId="2" borderId="15" xfId="0" applyNumberForma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10" fontId="1" fillId="3" borderId="14" xfId="0" applyNumberFormat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10" fontId="0" fillId="3" borderId="14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10" fontId="0" fillId="3" borderId="19" xfId="0" applyNumberForma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4" fontId="0" fillId="3" borderId="24" xfId="0" applyNumberForma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0" fontId="0" fillId="3" borderId="25" xfId="0" applyNumberForma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3"/>
  <sheetViews>
    <sheetView showGridLines="0" tabSelected="1" zoomScaleNormal="100" workbookViewId="0">
      <selection activeCell="W16" sqref="W16"/>
    </sheetView>
  </sheetViews>
  <sheetFormatPr defaultRowHeight="15" x14ac:dyDescent="0.25"/>
  <cols>
    <col min="1" max="1" width="1" style="2" customWidth="1"/>
    <col min="2" max="2" width="6.85546875" style="2" bestFit="1" customWidth="1"/>
    <col min="3" max="3" width="13.140625" style="3" hidden="1" customWidth="1"/>
    <col min="4" max="4" width="11.85546875" style="2" hidden="1" customWidth="1"/>
    <col min="5" max="5" width="13.140625" style="2" customWidth="1"/>
    <col min="6" max="6" width="15" style="4" customWidth="1"/>
    <col min="7" max="7" width="6.85546875" style="2" customWidth="1"/>
    <col min="8" max="8" width="13.140625" style="2" hidden="1" customWidth="1"/>
    <col min="9" max="9" width="0" style="2" hidden="1" customWidth="1"/>
    <col min="10" max="10" width="13.140625" style="2" customWidth="1"/>
    <col min="11" max="11" width="15" style="2" bestFit="1" customWidth="1"/>
    <col min="12" max="12" width="6.85546875" style="2" customWidth="1"/>
    <col min="13" max="13" width="13.140625" style="2" hidden="1" customWidth="1"/>
    <col min="14" max="14" width="0" style="2" hidden="1" customWidth="1"/>
    <col min="15" max="15" width="13.140625" style="2" customWidth="1"/>
    <col min="16" max="16" width="15" style="2" bestFit="1" customWidth="1"/>
    <col min="17" max="16384" width="9.140625" style="2"/>
  </cols>
  <sheetData>
    <row r="1" spans="2:16" ht="5.25" customHeight="1" x14ac:dyDescent="0.25"/>
    <row r="2" spans="2:16" s="1" customFormat="1" x14ac:dyDescent="0.25">
      <c r="B2" s="51" t="s">
        <v>3</v>
      </c>
      <c r="C2" s="52"/>
      <c r="D2" s="52"/>
      <c r="E2" s="52"/>
      <c r="F2" s="53"/>
      <c r="G2" s="54" t="s">
        <v>4</v>
      </c>
      <c r="H2" s="55"/>
      <c r="I2" s="55"/>
      <c r="J2" s="55"/>
      <c r="K2" s="55"/>
      <c r="L2" s="55"/>
      <c r="M2" s="55"/>
      <c r="N2" s="55"/>
      <c r="O2" s="55"/>
      <c r="P2" s="56"/>
    </row>
    <row r="3" spans="2:16" s="1" customFormat="1" ht="42.75" customHeight="1" x14ac:dyDescent="0.25">
      <c r="B3" s="57" t="s">
        <v>0</v>
      </c>
      <c r="D3" s="5"/>
      <c r="E3" s="6" t="s">
        <v>1</v>
      </c>
      <c r="F3" s="40" t="s">
        <v>2</v>
      </c>
      <c r="G3" s="43" t="s">
        <v>0</v>
      </c>
      <c r="H3" s="8" t="s">
        <v>1</v>
      </c>
      <c r="I3" s="7"/>
      <c r="J3" s="8" t="s">
        <v>1</v>
      </c>
      <c r="K3" s="44" t="s">
        <v>2</v>
      </c>
      <c r="L3" s="37" t="s">
        <v>0</v>
      </c>
      <c r="M3" s="8" t="s">
        <v>1</v>
      </c>
      <c r="N3" s="7"/>
      <c r="O3" s="8" t="s">
        <v>1</v>
      </c>
      <c r="P3" s="44" t="s">
        <v>2</v>
      </c>
    </row>
    <row r="4" spans="2:16" ht="12.75" customHeight="1" x14ac:dyDescent="0.25">
      <c r="B4" s="58">
        <v>1971</v>
      </c>
      <c r="C4" s="9">
        <v>43093</v>
      </c>
      <c r="D4" s="10">
        <f>_xlfn.DAYS(DATE(2017, 12,31),C4)</f>
        <v>7</v>
      </c>
      <c r="E4" s="10" t="str">
        <f>DAY(C4) &amp; "." &amp;  MONTH(C4)</f>
        <v>24.12</v>
      </c>
      <c r="F4" s="41">
        <f>D4/365</f>
        <v>1.9178082191780823E-2</v>
      </c>
      <c r="G4" s="45">
        <v>2018</v>
      </c>
      <c r="H4" s="11">
        <f>FORECAST(G4,$C$4:$C$50,$B$4:$B$50)</f>
        <v>42944.728029602222</v>
      </c>
      <c r="I4" s="12">
        <f t="shared" ref="I4:I21" si="0">_xlfn.DAYS(DATE(2017, 12,31),H4)</f>
        <v>156</v>
      </c>
      <c r="J4" s="11" t="str">
        <f>DAY(H4) &amp; "." &amp; MONTH(H4)</f>
        <v>28.7</v>
      </c>
      <c r="K4" s="46">
        <f t="shared" ref="K4:K21" si="1">I4/365</f>
        <v>0.42739726027397262</v>
      </c>
      <c r="L4" s="15">
        <v>2065</v>
      </c>
      <c r="M4" s="11">
        <f t="shared" ref="M4:M22" si="2">FORECAST(L4,$C$4:$C$50,$B$4:$B$50)</f>
        <v>42809.695420906566</v>
      </c>
      <c r="N4" s="12">
        <f t="shared" ref="N4:N38" si="3">_xlfn.DAYS(DATE(2017, 12,31),M4)</f>
        <v>291</v>
      </c>
      <c r="O4" s="11" t="str">
        <f>DAY(M4) &amp; "." &amp; MONTH(M4)</f>
        <v>15.3</v>
      </c>
      <c r="P4" s="46">
        <f t="shared" ref="P4:P38" si="4">N4/365</f>
        <v>0.79726027397260268</v>
      </c>
    </row>
    <row r="5" spans="2:16" ht="12.75" customHeight="1" x14ac:dyDescent="0.25">
      <c r="B5" s="58">
        <v>1972</v>
      </c>
      <c r="C5" s="9">
        <v>43082</v>
      </c>
      <c r="D5" s="10">
        <f t="shared" ref="D5:D50" si="5">_xlfn.DAYS(DATE(2017, 12,31),C5)</f>
        <v>18</v>
      </c>
      <c r="E5" s="10" t="str">
        <f t="shared" ref="E5:E50" si="6">DAY(C5) &amp; "." &amp;  MONTH(C5)</f>
        <v>13.12</v>
      </c>
      <c r="F5" s="41">
        <f t="shared" ref="F5:F50" si="7">D5/365</f>
        <v>4.9315068493150684E-2</v>
      </c>
      <c r="G5" s="45">
        <v>2019</v>
      </c>
      <c r="H5" s="11">
        <f>FORECAST(G5,$C$4:$C$50,$B$4:$B$50)</f>
        <v>42941.854995374655</v>
      </c>
      <c r="I5" s="12">
        <f t="shared" si="0"/>
        <v>159</v>
      </c>
      <c r="J5" s="11" t="str">
        <f t="shared" ref="J5:J50" si="8">DAY(H5) &amp; "." &amp; MONTH(H5)</f>
        <v>25.7</v>
      </c>
      <c r="K5" s="46">
        <f t="shared" si="1"/>
        <v>0.43561643835616437</v>
      </c>
      <c r="L5" s="15">
        <v>2066</v>
      </c>
      <c r="M5" s="11">
        <f t="shared" si="2"/>
        <v>42806.822386678999</v>
      </c>
      <c r="N5" s="12">
        <f t="shared" si="3"/>
        <v>294</v>
      </c>
      <c r="O5" s="11" t="str">
        <f t="shared" ref="O5:O50" si="9">DAY(M5) &amp; "." &amp; MONTH(M5)</f>
        <v>12.3</v>
      </c>
      <c r="P5" s="46">
        <f t="shared" si="4"/>
        <v>0.80547945205479454</v>
      </c>
    </row>
    <row r="6" spans="2:16" ht="12.75" customHeight="1" x14ac:dyDescent="0.25">
      <c r="B6" s="58">
        <v>1973</v>
      </c>
      <c r="C6" s="9">
        <v>43068</v>
      </c>
      <c r="D6" s="10">
        <f t="shared" si="5"/>
        <v>32</v>
      </c>
      <c r="E6" s="10" t="str">
        <f t="shared" si="6"/>
        <v>29.11</v>
      </c>
      <c r="F6" s="41">
        <f t="shared" si="7"/>
        <v>8.7671232876712329E-2</v>
      </c>
      <c r="G6" s="45">
        <v>2020</v>
      </c>
      <c r="H6" s="11">
        <f t="shared" ref="H6:H50" si="10">FORECAST(G6,$C$4:$C$50,$B$4:$B$50)</f>
        <v>42938.981961147088</v>
      </c>
      <c r="I6" s="12">
        <f t="shared" si="0"/>
        <v>162</v>
      </c>
      <c r="J6" s="11" t="str">
        <f t="shared" si="8"/>
        <v>22.7</v>
      </c>
      <c r="K6" s="46">
        <f t="shared" si="1"/>
        <v>0.44383561643835617</v>
      </c>
      <c r="L6" s="15">
        <v>2067</v>
      </c>
      <c r="M6" s="11">
        <f t="shared" si="2"/>
        <v>42803.949352451433</v>
      </c>
      <c r="N6" s="12">
        <f t="shared" si="3"/>
        <v>297</v>
      </c>
      <c r="O6" s="11" t="str">
        <f t="shared" si="9"/>
        <v>9.3</v>
      </c>
      <c r="P6" s="46">
        <f t="shared" si="4"/>
        <v>0.81369863013698629</v>
      </c>
    </row>
    <row r="7" spans="2:16" ht="12.75" customHeight="1" x14ac:dyDescent="0.25">
      <c r="B7" s="58">
        <v>1974</v>
      </c>
      <c r="C7" s="9">
        <v>43070</v>
      </c>
      <c r="D7" s="10">
        <f t="shared" si="5"/>
        <v>30</v>
      </c>
      <c r="E7" s="10" t="str">
        <f t="shared" si="6"/>
        <v>1.12</v>
      </c>
      <c r="F7" s="41">
        <f t="shared" si="7"/>
        <v>8.2191780821917804E-2</v>
      </c>
      <c r="G7" s="45">
        <v>2021</v>
      </c>
      <c r="H7" s="11">
        <f t="shared" si="10"/>
        <v>42936.108926919522</v>
      </c>
      <c r="I7" s="12">
        <f t="shared" si="0"/>
        <v>164</v>
      </c>
      <c r="J7" s="11" t="str">
        <f t="shared" si="8"/>
        <v>20.7</v>
      </c>
      <c r="K7" s="46">
        <f t="shared" si="1"/>
        <v>0.44931506849315067</v>
      </c>
      <c r="L7" s="15">
        <v>2068</v>
      </c>
      <c r="M7" s="11">
        <f t="shared" si="2"/>
        <v>42801.076318223866</v>
      </c>
      <c r="N7" s="12">
        <f t="shared" si="3"/>
        <v>299</v>
      </c>
      <c r="O7" s="11" t="str">
        <f t="shared" si="9"/>
        <v>7.3</v>
      </c>
      <c r="P7" s="46">
        <f t="shared" si="4"/>
        <v>0.81917808219178079</v>
      </c>
    </row>
    <row r="8" spans="2:16" ht="12.75" customHeight="1" x14ac:dyDescent="0.25">
      <c r="B8" s="58">
        <v>1975</v>
      </c>
      <c r="C8" s="9">
        <v>43072</v>
      </c>
      <c r="D8" s="10">
        <f t="shared" si="5"/>
        <v>28</v>
      </c>
      <c r="E8" s="10" t="str">
        <f t="shared" si="6"/>
        <v>3.12</v>
      </c>
      <c r="F8" s="41">
        <f t="shared" si="7"/>
        <v>7.6712328767123292E-2</v>
      </c>
      <c r="G8" s="45">
        <v>2022</v>
      </c>
      <c r="H8" s="11">
        <f t="shared" si="10"/>
        <v>42933.235892691955</v>
      </c>
      <c r="I8" s="12">
        <f t="shared" si="0"/>
        <v>167</v>
      </c>
      <c r="J8" s="11" t="str">
        <f t="shared" si="8"/>
        <v>17.7</v>
      </c>
      <c r="K8" s="46">
        <f t="shared" si="1"/>
        <v>0.45753424657534247</v>
      </c>
      <c r="L8" s="15">
        <v>2069</v>
      </c>
      <c r="M8" s="11">
        <f t="shared" si="2"/>
        <v>42798.203283996299</v>
      </c>
      <c r="N8" s="12">
        <f t="shared" si="3"/>
        <v>302</v>
      </c>
      <c r="O8" s="11" t="str">
        <f t="shared" si="9"/>
        <v>4.3</v>
      </c>
      <c r="P8" s="46">
        <f t="shared" si="4"/>
        <v>0.82739726027397265</v>
      </c>
    </row>
    <row r="9" spans="2:16" ht="12.75" customHeight="1" x14ac:dyDescent="0.25">
      <c r="B9" s="58">
        <v>1976</v>
      </c>
      <c r="C9" s="9">
        <v>43058</v>
      </c>
      <c r="D9" s="10">
        <f t="shared" si="5"/>
        <v>42</v>
      </c>
      <c r="E9" s="10" t="str">
        <f t="shared" si="6"/>
        <v>19.11</v>
      </c>
      <c r="F9" s="41">
        <f t="shared" si="7"/>
        <v>0.11506849315068493</v>
      </c>
      <c r="G9" s="45">
        <v>2023</v>
      </c>
      <c r="H9" s="11">
        <f t="shared" si="10"/>
        <v>42930.362858464388</v>
      </c>
      <c r="I9" s="12">
        <f t="shared" si="0"/>
        <v>170</v>
      </c>
      <c r="J9" s="11" t="str">
        <f t="shared" si="8"/>
        <v>14.7</v>
      </c>
      <c r="K9" s="46">
        <f t="shared" si="1"/>
        <v>0.46575342465753422</v>
      </c>
      <c r="L9" s="15">
        <v>2070</v>
      </c>
      <c r="M9" s="11">
        <f t="shared" si="2"/>
        <v>42795.330249768733</v>
      </c>
      <c r="N9" s="12">
        <f t="shared" si="3"/>
        <v>305</v>
      </c>
      <c r="O9" s="11" t="str">
        <f t="shared" si="9"/>
        <v>1.3</v>
      </c>
      <c r="P9" s="46">
        <f t="shared" si="4"/>
        <v>0.83561643835616439</v>
      </c>
    </row>
    <row r="10" spans="2:16" ht="12.75" customHeight="1" x14ac:dyDescent="0.25">
      <c r="B10" s="58">
        <v>1977</v>
      </c>
      <c r="C10" s="9">
        <v>43052</v>
      </c>
      <c r="D10" s="10">
        <f t="shared" si="5"/>
        <v>48</v>
      </c>
      <c r="E10" s="10" t="str">
        <f t="shared" si="6"/>
        <v>13.11</v>
      </c>
      <c r="F10" s="41">
        <f t="shared" si="7"/>
        <v>0.13150684931506848</v>
      </c>
      <c r="G10" s="45">
        <v>2024</v>
      </c>
      <c r="H10" s="11">
        <f t="shared" si="10"/>
        <v>42927.489824236814</v>
      </c>
      <c r="I10" s="12">
        <f t="shared" si="0"/>
        <v>173</v>
      </c>
      <c r="J10" s="11" t="str">
        <f t="shared" si="8"/>
        <v>11.7</v>
      </c>
      <c r="K10" s="46">
        <f t="shared" si="1"/>
        <v>0.47397260273972602</v>
      </c>
      <c r="L10" s="15">
        <v>2071</v>
      </c>
      <c r="M10" s="11">
        <f t="shared" si="2"/>
        <v>42792.457215541166</v>
      </c>
      <c r="N10" s="12">
        <f t="shared" si="3"/>
        <v>308</v>
      </c>
      <c r="O10" s="11" t="str">
        <f t="shared" si="9"/>
        <v>26.2</v>
      </c>
      <c r="P10" s="46">
        <f t="shared" si="4"/>
        <v>0.84383561643835614</v>
      </c>
    </row>
    <row r="11" spans="2:16" ht="12.75" customHeight="1" x14ac:dyDescent="0.25">
      <c r="B11" s="58">
        <v>1978</v>
      </c>
      <c r="C11" s="9">
        <v>43048</v>
      </c>
      <c r="D11" s="10">
        <f t="shared" si="5"/>
        <v>52</v>
      </c>
      <c r="E11" s="10" t="str">
        <f t="shared" si="6"/>
        <v>9.11</v>
      </c>
      <c r="F11" s="41">
        <f t="shared" si="7"/>
        <v>0.14246575342465753</v>
      </c>
      <c r="G11" s="45">
        <v>2025</v>
      </c>
      <c r="H11" s="11">
        <f t="shared" si="10"/>
        <v>42924.616790009248</v>
      </c>
      <c r="I11" s="12">
        <f t="shared" si="0"/>
        <v>176</v>
      </c>
      <c r="J11" s="11" t="str">
        <f t="shared" si="8"/>
        <v>8.7</v>
      </c>
      <c r="K11" s="46">
        <f t="shared" si="1"/>
        <v>0.48219178082191783</v>
      </c>
      <c r="L11" s="15">
        <v>2072</v>
      </c>
      <c r="M11" s="11">
        <f t="shared" si="2"/>
        <v>42789.584181313599</v>
      </c>
      <c r="N11" s="12">
        <f t="shared" si="3"/>
        <v>311</v>
      </c>
      <c r="O11" s="11" t="str">
        <f t="shared" si="9"/>
        <v>23.2</v>
      </c>
      <c r="P11" s="46">
        <f t="shared" si="4"/>
        <v>0.852054794520548</v>
      </c>
    </row>
    <row r="12" spans="2:16" ht="12.75" customHeight="1" x14ac:dyDescent="0.25">
      <c r="B12" s="58">
        <v>1979</v>
      </c>
      <c r="C12" s="9">
        <v>43039</v>
      </c>
      <c r="D12" s="10">
        <f t="shared" si="5"/>
        <v>61</v>
      </c>
      <c r="E12" s="10" t="str">
        <f t="shared" si="6"/>
        <v>31.10</v>
      </c>
      <c r="F12" s="41">
        <f t="shared" si="7"/>
        <v>0.16712328767123288</v>
      </c>
      <c r="G12" s="45">
        <v>2026</v>
      </c>
      <c r="H12" s="11">
        <f t="shared" si="10"/>
        <v>42921.743755781681</v>
      </c>
      <c r="I12" s="12">
        <f t="shared" si="0"/>
        <v>179</v>
      </c>
      <c r="J12" s="11" t="str">
        <f t="shared" si="8"/>
        <v>5.7</v>
      </c>
      <c r="K12" s="46">
        <f t="shared" si="1"/>
        <v>0.49041095890410957</v>
      </c>
      <c r="L12" s="15">
        <v>2073</v>
      </c>
      <c r="M12" s="11">
        <f t="shared" si="2"/>
        <v>42786.711147086033</v>
      </c>
      <c r="N12" s="12">
        <f t="shared" si="3"/>
        <v>314</v>
      </c>
      <c r="O12" s="11" t="str">
        <f t="shared" si="9"/>
        <v>20.2</v>
      </c>
      <c r="P12" s="46">
        <f t="shared" si="4"/>
        <v>0.86027397260273974</v>
      </c>
    </row>
    <row r="13" spans="2:16" ht="12.75" customHeight="1" thickBot="1" x14ac:dyDescent="0.3">
      <c r="B13" s="58">
        <v>1980</v>
      </c>
      <c r="C13" s="9">
        <v>43044</v>
      </c>
      <c r="D13" s="10">
        <f t="shared" si="5"/>
        <v>56</v>
      </c>
      <c r="E13" s="10" t="str">
        <f t="shared" si="6"/>
        <v>5.11</v>
      </c>
      <c r="F13" s="41">
        <f t="shared" si="7"/>
        <v>0.15342465753424658</v>
      </c>
      <c r="G13" s="47">
        <v>2027</v>
      </c>
      <c r="H13" s="16">
        <f t="shared" si="10"/>
        <v>42918.870721554114</v>
      </c>
      <c r="I13" s="17">
        <f t="shared" si="0"/>
        <v>182</v>
      </c>
      <c r="J13" s="16" t="str">
        <f t="shared" si="8"/>
        <v>2.7</v>
      </c>
      <c r="K13" s="48">
        <f t="shared" si="1"/>
        <v>0.49863013698630138</v>
      </c>
      <c r="L13" s="15">
        <v>2074</v>
      </c>
      <c r="M13" s="11">
        <f t="shared" si="2"/>
        <v>42783.838112858466</v>
      </c>
      <c r="N13" s="12">
        <f t="shared" si="3"/>
        <v>317</v>
      </c>
      <c r="O13" s="11" t="str">
        <f t="shared" si="9"/>
        <v>17.2</v>
      </c>
      <c r="P13" s="46">
        <f t="shared" si="4"/>
        <v>0.86849315068493149</v>
      </c>
    </row>
    <row r="14" spans="2:16" ht="12.75" customHeight="1" thickBot="1" x14ac:dyDescent="0.3">
      <c r="B14" s="58">
        <v>1981</v>
      </c>
      <c r="C14" s="9">
        <v>43052</v>
      </c>
      <c r="D14" s="10">
        <f t="shared" si="5"/>
        <v>48</v>
      </c>
      <c r="E14" s="10" t="str">
        <f t="shared" si="6"/>
        <v>13.11</v>
      </c>
      <c r="F14" s="13">
        <f t="shared" si="7"/>
        <v>0.13150684931506848</v>
      </c>
      <c r="G14" s="31">
        <v>2028</v>
      </c>
      <c r="H14" s="32">
        <f t="shared" si="10"/>
        <v>42915.997687326548</v>
      </c>
      <c r="I14" s="33">
        <f t="shared" si="0"/>
        <v>185</v>
      </c>
      <c r="J14" s="34" t="str">
        <f t="shared" si="8"/>
        <v>29.6</v>
      </c>
      <c r="K14" s="30">
        <f t="shared" si="1"/>
        <v>0.50684931506849318</v>
      </c>
      <c r="L14" s="15">
        <v>2075</v>
      </c>
      <c r="M14" s="11">
        <f t="shared" si="2"/>
        <v>42780.965078630899</v>
      </c>
      <c r="N14" s="12">
        <f t="shared" si="3"/>
        <v>320</v>
      </c>
      <c r="O14" s="11" t="str">
        <f t="shared" si="9"/>
        <v>14.2</v>
      </c>
      <c r="P14" s="46">
        <f t="shared" si="4"/>
        <v>0.87671232876712324</v>
      </c>
    </row>
    <row r="15" spans="2:16" ht="12.75" customHeight="1" x14ac:dyDescent="0.25">
      <c r="B15" s="58">
        <v>1982</v>
      </c>
      <c r="C15" s="9">
        <v>43056</v>
      </c>
      <c r="D15" s="10">
        <f t="shared" si="5"/>
        <v>44</v>
      </c>
      <c r="E15" s="10" t="str">
        <f t="shared" si="6"/>
        <v>17.11</v>
      </c>
      <c r="F15" s="41">
        <f t="shared" si="7"/>
        <v>0.12054794520547946</v>
      </c>
      <c r="G15" s="49">
        <v>2029</v>
      </c>
      <c r="H15" s="20">
        <f t="shared" si="10"/>
        <v>42913.124653098981</v>
      </c>
      <c r="I15" s="21">
        <f t="shared" si="0"/>
        <v>187</v>
      </c>
      <c r="J15" s="20" t="str">
        <f t="shared" si="8"/>
        <v>27.6</v>
      </c>
      <c r="K15" s="50">
        <f t="shared" si="1"/>
        <v>0.51232876712328768</v>
      </c>
      <c r="L15" s="15">
        <v>2076</v>
      </c>
      <c r="M15" s="11">
        <f t="shared" si="2"/>
        <v>42778.092044403333</v>
      </c>
      <c r="N15" s="12">
        <f t="shared" si="3"/>
        <v>322</v>
      </c>
      <c r="O15" s="11" t="str">
        <f t="shared" si="9"/>
        <v>12.2</v>
      </c>
      <c r="P15" s="46">
        <f t="shared" si="4"/>
        <v>0.88219178082191785</v>
      </c>
    </row>
    <row r="16" spans="2:16" ht="12.75" customHeight="1" x14ac:dyDescent="0.25">
      <c r="B16" s="58">
        <v>1983</v>
      </c>
      <c r="C16" s="9">
        <v>43055</v>
      </c>
      <c r="D16" s="10">
        <f t="shared" si="5"/>
        <v>45</v>
      </c>
      <c r="E16" s="10" t="str">
        <f t="shared" si="6"/>
        <v>16.11</v>
      </c>
      <c r="F16" s="41">
        <f t="shared" si="7"/>
        <v>0.12328767123287671</v>
      </c>
      <c r="G16" s="45">
        <v>2030</v>
      </c>
      <c r="H16" s="11">
        <f t="shared" si="10"/>
        <v>42910.251618871414</v>
      </c>
      <c r="I16" s="12">
        <f t="shared" si="0"/>
        <v>190</v>
      </c>
      <c r="J16" s="11" t="str">
        <f t="shared" si="8"/>
        <v>24.6</v>
      </c>
      <c r="K16" s="46">
        <f t="shared" si="1"/>
        <v>0.52054794520547942</v>
      </c>
      <c r="L16" s="15">
        <v>2077</v>
      </c>
      <c r="M16" s="11">
        <f t="shared" si="2"/>
        <v>42775.219010175766</v>
      </c>
      <c r="N16" s="12">
        <f t="shared" si="3"/>
        <v>325</v>
      </c>
      <c r="O16" s="11" t="str">
        <f t="shared" si="9"/>
        <v>9.2</v>
      </c>
      <c r="P16" s="46">
        <f t="shared" si="4"/>
        <v>0.8904109589041096</v>
      </c>
    </row>
    <row r="17" spans="2:16" ht="12.75" customHeight="1" x14ac:dyDescent="0.25">
      <c r="B17" s="58">
        <v>1984</v>
      </c>
      <c r="C17" s="9">
        <v>43048</v>
      </c>
      <c r="D17" s="10">
        <f t="shared" si="5"/>
        <v>52</v>
      </c>
      <c r="E17" s="10" t="str">
        <f t="shared" si="6"/>
        <v>9.11</v>
      </c>
      <c r="F17" s="41">
        <f t="shared" si="7"/>
        <v>0.14246575342465753</v>
      </c>
      <c r="G17" s="45">
        <v>2031</v>
      </c>
      <c r="H17" s="11">
        <f t="shared" si="10"/>
        <v>42907.378584643848</v>
      </c>
      <c r="I17" s="12">
        <f t="shared" si="0"/>
        <v>193</v>
      </c>
      <c r="J17" s="11" t="str">
        <f t="shared" si="8"/>
        <v>21.6</v>
      </c>
      <c r="K17" s="46">
        <f t="shared" si="1"/>
        <v>0.52876712328767128</v>
      </c>
      <c r="L17" s="15">
        <v>2078</v>
      </c>
      <c r="M17" s="11">
        <f t="shared" si="2"/>
        <v>42772.345975948192</v>
      </c>
      <c r="N17" s="12">
        <f t="shared" si="3"/>
        <v>328</v>
      </c>
      <c r="O17" s="11" t="str">
        <f t="shared" si="9"/>
        <v>6.2</v>
      </c>
      <c r="P17" s="46">
        <f t="shared" si="4"/>
        <v>0.89863013698630134</v>
      </c>
    </row>
    <row r="18" spans="2:16" ht="12.75" customHeight="1" thickBot="1" x14ac:dyDescent="0.3">
      <c r="B18" s="58">
        <v>1985</v>
      </c>
      <c r="C18" s="9">
        <v>43045</v>
      </c>
      <c r="D18" s="10">
        <f t="shared" si="5"/>
        <v>55</v>
      </c>
      <c r="E18" s="10" t="str">
        <f t="shared" si="6"/>
        <v>6.11</v>
      </c>
      <c r="F18" s="41">
        <f t="shared" si="7"/>
        <v>0.15068493150684931</v>
      </c>
      <c r="G18" s="45">
        <v>2032</v>
      </c>
      <c r="H18" s="11">
        <f t="shared" si="10"/>
        <v>42904.505550416281</v>
      </c>
      <c r="I18" s="12">
        <f t="shared" si="0"/>
        <v>196</v>
      </c>
      <c r="J18" s="11" t="str">
        <f t="shared" si="8"/>
        <v>18.6</v>
      </c>
      <c r="K18" s="46">
        <f t="shared" si="1"/>
        <v>0.53698630136986303</v>
      </c>
      <c r="L18" s="38">
        <v>2079</v>
      </c>
      <c r="M18" s="16">
        <f t="shared" si="2"/>
        <v>42769.472941720625</v>
      </c>
      <c r="N18" s="17">
        <f t="shared" si="3"/>
        <v>331</v>
      </c>
      <c r="O18" s="16" t="str">
        <f t="shared" si="9"/>
        <v>3.2</v>
      </c>
      <c r="P18" s="48">
        <f t="shared" si="4"/>
        <v>0.9068493150684932</v>
      </c>
    </row>
    <row r="19" spans="2:16" ht="12.75" customHeight="1" thickBot="1" x14ac:dyDescent="0.3">
      <c r="B19" s="58">
        <v>1986</v>
      </c>
      <c r="C19" s="9">
        <v>43040</v>
      </c>
      <c r="D19" s="10">
        <f t="shared" si="5"/>
        <v>60</v>
      </c>
      <c r="E19" s="10" t="str">
        <f t="shared" si="6"/>
        <v>1.11</v>
      </c>
      <c r="F19" s="41">
        <f t="shared" si="7"/>
        <v>0.16438356164383561</v>
      </c>
      <c r="G19" s="45">
        <v>2033</v>
      </c>
      <c r="H19" s="11">
        <f t="shared" si="10"/>
        <v>42901.632516188714</v>
      </c>
      <c r="I19" s="12">
        <f t="shared" si="0"/>
        <v>199</v>
      </c>
      <c r="J19" s="11" t="str">
        <f t="shared" si="8"/>
        <v>15.6</v>
      </c>
      <c r="K19" s="14">
        <f t="shared" si="1"/>
        <v>0.54520547945205478</v>
      </c>
      <c r="L19" s="22">
        <v>2080</v>
      </c>
      <c r="M19" s="23">
        <f t="shared" si="2"/>
        <v>42766.599907493059</v>
      </c>
      <c r="N19" s="24">
        <f t="shared" si="3"/>
        <v>334</v>
      </c>
      <c r="O19" s="35" t="str">
        <f t="shared" si="9"/>
        <v>31.1</v>
      </c>
      <c r="P19" s="25">
        <f t="shared" si="4"/>
        <v>0.91506849315068495</v>
      </c>
    </row>
    <row r="20" spans="2:16" ht="12.75" customHeight="1" x14ac:dyDescent="0.25">
      <c r="B20" s="58">
        <v>1987</v>
      </c>
      <c r="C20" s="9">
        <v>43033</v>
      </c>
      <c r="D20" s="10">
        <f t="shared" si="5"/>
        <v>67</v>
      </c>
      <c r="E20" s="10" t="str">
        <f t="shared" si="6"/>
        <v>25.10</v>
      </c>
      <c r="F20" s="41">
        <f t="shared" si="7"/>
        <v>0.18356164383561643</v>
      </c>
      <c r="G20" s="45">
        <v>2034</v>
      </c>
      <c r="H20" s="11">
        <f t="shared" si="10"/>
        <v>42898.759481961148</v>
      </c>
      <c r="I20" s="12">
        <f t="shared" si="0"/>
        <v>202</v>
      </c>
      <c r="J20" s="11" t="str">
        <f t="shared" si="8"/>
        <v>12.6</v>
      </c>
      <c r="K20" s="46">
        <f t="shared" si="1"/>
        <v>0.55342465753424652</v>
      </c>
      <c r="L20" s="39">
        <v>2081</v>
      </c>
      <c r="M20" s="20">
        <f t="shared" si="2"/>
        <v>42763.726873265492</v>
      </c>
      <c r="N20" s="21">
        <f t="shared" si="3"/>
        <v>337</v>
      </c>
      <c r="O20" s="20" t="str">
        <f t="shared" si="9"/>
        <v>28.1</v>
      </c>
      <c r="P20" s="50">
        <f t="shared" si="4"/>
        <v>0.92328767123287669</v>
      </c>
    </row>
    <row r="21" spans="2:16" ht="12.75" customHeight="1" x14ac:dyDescent="0.25">
      <c r="B21" s="58">
        <v>1988</v>
      </c>
      <c r="C21" s="9">
        <v>43024</v>
      </c>
      <c r="D21" s="10">
        <f t="shared" si="5"/>
        <v>76</v>
      </c>
      <c r="E21" s="10" t="str">
        <f t="shared" si="6"/>
        <v>16.10</v>
      </c>
      <c r="F21" s="41">
        <f t="shared" si="7"/>
        <v>0.20821917808219179</v>
      </c>
      <c r="G21" s="45">
        <v>2035</v>
      </c>
      <c r="H21" s="11">
        <f t="shared" si="10"/>
        <v>42895.886447733581</v>
      </c>
      <c r="I21" s="12">
        <f t="shared" si="0"/>
        <v>205</v>
      </c>
      <c r="J21" s="11" t="str">
        <f t="shared" si="8"/>
        <v>9.6</v>
      </c>
      <c r="K21" s="46">
        <f t="shared" si="1"/>
        <v>0.56164383561643838</v>
      </c>
      <c r="L21" s="15">
        <v>2082</v>
      </c>
      <c r="M21" s="11">
        <f t="shared" si="2"/>
        <v>42760.853839037925</v>
      </c>
      <c r="N21" s="12">
        <f t="shared" si="3"/>
        <v>340</v>
      </c>
      <c r="O21" s="11" t="str">
        <f t="shared" si="9"/>
        <v>25.1</v>
      </c>
      <c r="P21" s="46">
        <f t="shared" si="4"/>
        <v>0.93150684931506844</v>
      </c>
    </row>
    <row r="22" spans="2:16" ht="12.75" customHeight="1" x14ac:dyDescent="0.25">
      <c r="B22" s="58">
        <v>1989</v>
      </c>
      <c r="C22" s="9">
        <v>43021</v>
      </c>
      <c r="D22" s="10">
        <f t="shared" si="5"/>
        <v>79</v>
      </c>
      <c r="E22" s="10" t="str">
        <f t="shared" si="6"/>
        <v>13.10</v>
      </c>
      <c r="F22" s="41">
        <f t="shared" si="7"/>
        <v>0.21643835616438356</v>
      </c>
      <c r="G22" s="45">
        <v>2036</v>
      </c>
      <c r="H22" s="11">
        <f t="shared" si="10"/>
        <v>42893.013413506014</v>
      </c>
      <c r="I22" s="12">
        <f t="shared" ref="I22:I50" si="11">_xlfn.DAYS(DATE(2017, 12,31),H22)</f>
        <v>207</v>
      </c>
      <c r="J22" s="11" t="str">
        <f t="shared" si="8"/>
        <v>7.6</v>
      </c>
      <c r="K22" s="46">
        <f t="shared" ref="K22:K50" si="12">I22/365</f>
        <v>0.56712328767123288</v>
      </c>
      <c r="L22" s="15">
        <v>2083</v>
      </c>
      <c r="M22" s="11">
        <f t="shared" si="2"/>
        <v>42757.980804810359</v>
      </c>
      <c r="N22" s="12">
        <f t="shared" si="3"/>
        <v>343</v>
      </c>
      <c r="O22" s="11" t="str">
        <f t="shared" si="9"/>
        <v>22.1</v>
      </c>
      <c r="P22" s="46">
        <f t="shared" si="4"/>
        <v>0.9397260273972603</v>
      </c>
    </row>
    <row r="23" spans="2:16" ht="12.75" customHeight="1" x14ac:dyDescent="0.25">
      <c r="B23" s="58">
        <v>1990</v>
      </c>
      <c r="C23" s="9">
        <v>43021</v>
      </c>
      <c r="D23" s="10">
        <f t="shared" si="5"/>
        <v>79</v>
      </c>
      <c r="E23" s="10" t="str">
        <f t="shared" si="6"/>
        <v>13.10</v>
      </c>
      <c r="F23" s="41">
        <f t="shared" si="7"/>
        <v>0.21643835616438356</v>
      </c>
      <c r="G23" s="45">
        <v>2037</v>
      </c>
      <c r="H23" s="11">
        <f t="shared" si="10"/>
        <v>42890.140379278448</v>
      </c>
      <c r="I23" s="12">
        <f t="shared" si="11"/>
        <v>210</v>
      </c>
      <c r="J23" s="11" t="str">
        <f t="shared" si="8"/>
        <v>4.6</v>
      </c>
      <c r="K23" s="46">
        <f t="shared" si="12"/>
        <v>0.57534246575342463</v>
      </c>
      <c r="L23" s="15">
        <v>2084</v>
      </c>
      <c r="M23" s="11">
        <f t="shared" ref="M23:M50" si="13">FORECAST(L23,$C$4:$C$50,$B$4:$B$50)</f>
        <v>42755.107770582792</v>
      </c>
      <c r="N23" s="12">
        <f t="shared" si="3"/>
        <v>345</v>
      </c>
      <c r="O23" s="11" t="str">
        <f t="shared" si="9"/>
        <v>20.1</v>
      </c>
      <c r="P23" s="46">
        <f t="shared" si="4"/>
        <v>0.9452054794520548</v>
      </c>
    </row>
    <row r="24" spans="2:16" ht="12.75" customHeight="1" x14ac:dyDescent="0.25">
      <c r="B24" s="58">
        <v>1991</v>
      </c>
      <c r="C24" s="9">
        <v>43020</v>
      </c>
      <c r="D24" s="10">
        <f t="shared" si="5"/>
        <v>80</v>
      </c>
      <c r="E24" s="10" t="str">
        <f t="shared" si="6"/>
        <v>12.10</v>
      </c>
      <c r="F24" s="41">
        <f t="shared" si="7"/>
        <v>0.21917808219178081</v>
      </c>
      <c r="G24" s="45">
        <v>2038</v>
      </c>
      <c r="H24" s="11">
        <f t="shared" si="10"/>
        <v>42887.267345050881</v>
      </c>
      <c r="I24" s="12">
        <f t="shared" si="11"/>
        <v>213</v>
      </c>
      <c r="J24" s="11" t="str">
        <f t="shared" si="8"/>
        <v>1.6</v>
      </c>
      <c r="K24" s="46">
        <f t="shared" si="12"/>
        <v>0.58356164383561648</v>
      </c>
      <c r="L24" s="15">
        <v>2085</v>
      </c>
      <c r="M24" s="11">
        <f t="shared" si="13"/>
        <v>42752.234736355225</v>
      </c>
      <c r="N24" s="12">
        <f t="shared" si="3"/>
        <v>348</v>
      </c>
      <c r="O24" s="11" t="str">
        <f t="shared" si="9"/>
        <v>17.1</v>
      </c>
      <c r="P24" s="46">
        <f t="shared" si="4"/>
        <v>0.95342465753424654</v>
      </c>
    </row>
    <row r="25" spans="2:16" ht="12.75" customHeight="1" x14ac:dyDescent="0.25">
      <c r="B25" s="58">
        <v>1992</v>
      </c>
      <c r="C25" s="9">
        <v>43022</v>
      </c>
      <c r="D25" s="10">
        <f t="shared" si="5"/>
        <v>78</v>
      </c>
      <c r="E25" s="10" t="str">
        <f t="shared" si="6"/>
        <v>14.10</v>
      </c>
      <c r="F25" s="41">
        <f t="shared" si="7"/>
        <v>0.21369863013698631</v>
      </c>
      <c r="G25" s="45">
        <v>2039</v>
      </c>
      <c r="H25" s="11">
        <f t="shared" si="10"/>
        <v>42884.394310823314</v>
      </c>
      <c r="I25" s="12">
        <f t="shared" si="11"/>
        <v>216</v>
      </c>
      <c r="J25" s="11" t="str">
        <f t="shared" si="8"/>
        <v>29.5</v>
      </c>
      <c r="K25" s="46">
        <f t="shared" si="12"/>
        <v>0.59178082191780823</v>
      </c>
      <c r="L25" s="15">
        <v>2086</v>
      </c>
      <c r="M25" s="11">
        <f t="shared" si="13"/>
        <v>42749.361702127659</v>
      </c>
      <c r="N25" s="12">
        <f t="shared" si="3"/>
        <v>351</v>
      </c>
      <c r="O25" s="11" t="str">
        <f t="shared" si="9"/>
        <v>14.1</v>
      </c>
      <c r="P25" s="46">
        <f t="shared" si="4"/>
        <v>0.9616438356164384</v>
      </c>
    </row>
    <row r="26" spans="2:16" ht="12.75" customHeight="1" x14ac:dyDescent="0.25">
      <c r="B26" s="58">
        <v>1993</v>
      </c>
      <c r="C26" s="9">
        <v>43023</v>
      </c>
      <c r="D26" s="10">
        <f t="shared" si="5"/>
        <v>77</v>
      </c>
      <c r="E26" s="10" t="str">
        <f t="shared" si="6"/>
        <v>15.10</v>
      </c>
      <c r="F26" s="41">
        <f t="shared" si="7"/>
        <v>0.21095890410958903</v>
      </c>
      <c r="G26" s="45">
        <v>2040</v>
      </c>
      <c r="H26" s="11">
        <f t="shared" si="10"/>
        <v>42881.52127659574</v>
      </c>
      <c r="I26" s="12">
        <f t="shared" si="11"/>
        <v>219</v>
      </c>
      <c r="J26" s="11" t="str">
        <f t="shared" si="8"/>
        <v>26.5</v>
      </c>
      <c r="K26" s="46">
        <f t="shared" si="12"/>
        <v>0.6</v>
      </c>
      <c r="L26" s="15">
        <v>2087</v>
      </c>
      <c r="M26" s="11">
        <f t="shared" si="13"/>
        <v>42746.488667900092</v>
      </c>
      <c r="N26" s="12">
        <f t="shared" si="3"/>
        <v>354</v>
      </c>
      <c r="O26" s="11" t="str">
        <f t="shared" si="9"/>
        <v>11.1</v>
      </c>
      <c r="P26" s="46">
        <f t="shared" si="4"/>
        <v>0.96986301369863015</v>
      </c>
    </row>
    <row r="27" spans="2:16" ht="12.75" customHeight="1" x14ac:dyDescent="0.25">
      <c r="B27" s="58">
        <v>1994</v>
      </c>
      <c r="C27" s="9">
        <v>43021</v>
      </c>
      <c r="D27" s="10">
        <f t="shared" si="5"/>
        <v>79</v>
      </c>
      <c r="E27" s="10" t="str">
        <f t="shared" si="6"/>
        <v>13.10</v>
      </c>
      <c r="F27" s="41">
        <f t="shared" si="7"/>
        <v>0.21643835616438356</v>
      </c>
      <c r="G27" s="45">
        <v>2041</v>
      </c>
      <c r="H27" s="11">
        <f t="shared" si="10"/>
        <v>42878.648242368174</v>
      </c>
      <c r="I27" s="12">
        <f t="shared" si="11"/>
        <v>222</v>
      </c>
      <c r="J27" s="11" t="str">
        <f t="shared" si="8"/>
        <v>23.5</v>
      </c>
      <c r="K27" s="46">
        <f t="shared" si="12"/>
        <v>0.60821917808219184</v>
      </c>
      <c r="L27" s="15">
        <v>2088</v>
      </c>
      <c r="M27" s="11">
        <f t="shared" si="13"/>
        <v>42743.615633672525</v>
      </c>
      <c r="N27" s="12">
        <f t="shared" si="3"/>
        <v>357</v>
      </c>
      <c r="O27" s="11" t="str">
        <f t="shared" si="9"/>
        <v>8.1</v>
      </c>
      <c r="P27" s="46">
        <f t="shared" si="4"/>
        <v>0.9780821917808219</v>
      </c>
    </row>
    <row r="28" spans="2:16" ht="12.75" customHeight="1" x14ac:dyDescent="0.25">
      <c r="B28" s="58">
        <v>1995</v>
      </c>
      <c r="C28" s="9">
        <v>43015</v>
      </c>
      <c r="D28" s="10">
        <f t="shared" si="5"/>
        <v>85</v>
      </c>
      <c r="E28" s="10" t="str">
        <f t="shared" si="6"/>
        <v>7.10</v>
      </c>
      <c r="F28" s="41">
        <f t="shared" si="7"/>
        <v>0.23287671232876711</v>
      </c>
      <c r="G28" s="45">
        <v>2042</v>
      </c>
      <c r="H28" s="11">
        <f t="shared" si="10"/>
        <v>42875.775208140607</v>
      </c>
      <c r="I28" s="12">
        <f t="shared" si="11"/>
        <v>225</v>
      </c>
      <c r="J28" s="11" t="str">
        <f t="shared" si="8"/>
        <v>20.5</v>
      </c>
      <c r="K28" s="46">
        <f t="shared" si="12"/>
        <v>0.61643835616438358</v>
      </c>
      <c r="L28" s="15">
        <v>2089</v>
      </c>
      <c r="M28" s="11">
        <f t="shared" si="13"/>
        <v>42740.742599444959</v>
      </c>
      <c r="N28" s="12">
        <f t="shared" si="3"/>
        <v>360</v>
      </c>
      <c r="O28" s="11" t="str">
        <f t="shared" si="9"/>
        <v>5.1</v>
      </c>
      <c r="P28" s="46">
        <f t="shared" si="4"/>
        <v>0.98630136986301364</v>
      </c>
    </row>
    <row r="29" spans="2:16" ht="12.75" customHeight="1" thickBot="1" x14ac:dyDescent="0.3">
      <c r="B29" s="58">
        <v>1996</v>
      </c>
      <c r="C29" s="9">
        <v>43012</v>
      </c>
      <c r="D29" s="10">
        <f t="shared" si="5"/>
        <v>88</v>
      </c>
      <c r="E29" s="10" t="str">
        <f t="shared" si="6"/>
        <v>4.10</v>
      </c>
      <c r="F29" s="41">
        <f t="shared" si="7"/>
        <v>0.24109589041095891</v>
      </c>
      <c r="G29" s="45">
        <v>2043</v>
      </c>
      <c r="H29" s="11">
        <f t="shared" si="10"/>
        <v>42872.90217391304</v>
      </c>
      <c r="I29" s="12">
        <f t="shared" si="11"/>
        <v>228</v>
      </c>
      <c r="J29" s="11" t="str">
        <f t="shared" si="8"/>
        <v>17.5</v>
      </c>
      <c r="K29" s="46">
        <f t="shared" si="12"/>
        <v>0.62465753424657533</v>
      </c>
      <c r="L29" s="38">
        <v>2090</v>
      </c>
      <c r="M29" s="16">
        <f t="shared" si="13"/>
        <v>42737.869565217392</v>
      </c>
      <c r="N29" s="17">
        <f t="shared" si="3"/>
        <v>363</v>
      </c>
      <c r="O29" s="16" t="str">
        <f t="shared" si="9"/>
        <v>2.1</v>
      </c>
      <c r="P29" s="48">
        <f t="shared" si="4"/>
        <v>0.9945205479452055</v>
      </c>
    </row>
    <row r="30" spans="2:16" ht="12.75" customHeight="1" thickBot="1" x14ac:dyDescent="0.3">
      <c r="B30" s="58">
        <v>1997</v>
      </c>
      <c r="C30" s="9">
        <v>43010</v>
      </c>
      <c r="D30" s="10">
        <f t="shared" si="5"/>
        <v>90</v>
      </c>
      <c r="E30" s="10" t="str">
        <f t="shared" si="6"/>
        <v>2.10</v>
      </c>
      <c r="F30" s="41">
        <f t="shared" si="7"/>
        <v>0.24657534246575341</v>
      </c>
      <c r="G30" s="45">
        <v>2044</v>
      </c>
      <c r="H30" s="11">
        <f t="shared" si="10"/>
        <v>42870.029139685474</v>
      </c>
      <c r="I30" s="12">
        <f t="shared" si="11"/>
        <v>230</v>
      </c>
      <c r="J30" s="11" t="str">
        <f t="shared" si="8"/>
        <v>15.5</v>
      </c>
      <c r="K30" s="14">
        <f t="shared" si="12"/>
        <v>0.63013698630136983</v>
      </c>
      <c r="L30" s="22">
        <v>2091</v>
      </c>
      <c r="M30" s="23">
        <f t="shared" si="13"/>
        <v>42734.996530989825</v>
      </c>
      <c r="N30" s="24">
        <f t="shared" si="3"/>
        <v>366</v>
      </c>
      <c r="O30" s="35" t="str">
        <f t="shared" si="9"/>
        <v>30.12</v>
      </c>
      <c r="P30" s="25">
        <f t="shared" si="4"/>
        <v>1.0027397260273974</v>
      </c>
    </row>
    <row r="31" spans="2:16" ht="12.75" customHeight="1" x14ac:dyDescent="0.25">
      <c r="B31" s="58">
        <v>1998</v>
      </c>
      <c r="C31" s="9">
        <v>43011</v>
      </c>
      <c r="D31" s="10">
        <f t="shared" si="5"/>
        <v>89</v>
      </c>
      <c r="E31" s="10" t="str">
        <f t="shared" si="6"/>
        <v>3.10</v>
      </c>
      <c r="F31" s="41">
        <f t="shared" si="7"/>
        <v>0.24383561643835616</v>
      </c>
      <c r="G31" s="45">
        <v>2045</v>
      </c>
      <c r="H31" s="11">
        <f t="shared" si="10"/>
        <v>42867.156105457907</v>
      </c>
      <c r="I31" s="12">
        <f t="shared" si="11"/>
        <v>233</v>
      </c>
      <c r="J31" s="11" t="str">
        <f t="shared" si="8"/>
        <v>12.5</v>
      </c>
      <c r="K31" s="46">
        <f t="shared" si="12"/>
        <v>0.63835616438356169</v>
      </c>
      <c r="L31" s="39">
        <v>2092</v>
      </c>
      <c r="M31" s="20">
        <f t="shared" si="13"/>
        <v>42732.123496762259</v>
      </c>
      <c r="N31" s="21">
        <f t="shared" si="3"/>
        <v>368</v>
      </c>
      <c r="O31" s="20" t="str">
        <f t="shared" si="9"/>
        <v>28.12</v>
      </c>
      <c r="P31" s="50">
        <f t="shared" si="4"/>
        <v>1.0082191780821919</v>
      </c>
    </row>
    <row r="32" spans="2:16" ht="12.75" customHeight="1" x14ac:dyDescent="0.25">
      <c r="B32" s="58">
        <v>1999</v>
      </c>
      <c r="C32" s="9">
        <v>43010</v>
      </c>
      <c r="D32" s="10">
        <f t="shared" si="5"/>
        <v>90</v>
      </c>
      <c r="E32" s="10" t="str">
        <f t="shared" si="6"/>
        <v>2.10</v>
      </c>
      <c r="F32" s="41">
        <f t="shared" si="7"/>
        <v>0.24657534246575341</v>
      </c>
      <c r="G32" s="45">
        <v>2046</v>
      </c>
      <c r="H32" s="11">
        <f t="shared" si="10"/>
        <v>42864.28307123034</v>
      </c>
      <c r="I32" s="12">
        <f t="shared" si="11"/>
        <v>236</v>
      </c>
      <c r="J32" s="11" t="str">
        <f t="shared" si="8"/>
        <v>9.5</v>
      </c>
      <c r="K32" s="46">
        <f t="shared" si="12"/>
        <v>0.64657534246575343</v>
      </c>
      <c r="L32" s="15">
        <v>2093</v>
      </c>
      <c r="M32" s="11">
        <f t="shared" si="13"/>
        <v>42729.250462534692</v>
      </c>
      <c r="N32" s="12">
        <f t="shared" si="3"/>
        <v>371</v>
      </c>
      <c r="O32" s="11" t="str">
        <f t="shared" si="9"/>
        <v>25.12</v>
      </c>
      <c r="P32" s="46">
        <f t="shared" si="4"/>
        <v>1.0164383561643835</v>
      </c>
    </row>
    <row r="33" spans="2:16" ht="12.75" customHeight="1" x14ac:dyDescent="0.25">
      <c r="B33" s="58">
        <v>2000</v>
      </c>
      <c r="C33" s="9">
        <v>43003</v>
      </c>
      <c r="D33" s="10">
        <f t="shared" si="5"/>
        <v>97</v>
      </c>
      <c r="E33" s="10" t="str">
        <f t="shared" si="6"/>
        <v>25.9</v>
      </c>
      <c r="F33" s="41">
        <f t="shared" si="7"/>
        <v>0.26575342465753427</v>
      </c>
      <c r="G33" s="45">
        <v>2047</v>
      </c>
      <c r="H33" s="11">
        <f t="shared" si="10"/>
        <v>42861.410037002774</v>
      </c>
      <c r="I33" s="12">
        <f t="shared" si="11"/>
        <v>239</v>
      </c>
      <c r="J33" s="11" t="str">
        <f t="shared" si="8"/>
        <v>6.5</v>
      </c>
      <c r="K33" s="46">
        <f t="shared" si="12"/>
        <v>0.65479452054794518</v>
      </c>
      <c r="L33" s="15">
        <v>2094</v>
      </c>
      <c r="M33" s="11">
        <f t="shared" si="13"/>
        <v>42726.377428307125</v>
      </c>
      <c r="N33" s="12">
        <f t="shared" si="3"/>
        <v>374</v>
      </c>
      <c r="O33" s="11" t="str">
        <f t="shared" si="9"/>
        <v>22.12</v>
      </c>
      <c r="P33" s="46">
        <f t="shared" si="4"/>
        <v>1.0246575342465754</v>
      </c>
    </row>
    <row r="34" spans="2:16" ht="12.75" customHeight="1" x14ac:dyDescent="0.25">
      <c r="B34" s="58">
        <v>2001</v>
      </c>
      <c r="C34" s="9">
        <v>43004</v>
      </c>
      <c r="D34" s="10">
        <f t="shared" si="5"/>
        <v>96</v>
      </c>
      <c r="E34" s="10" t="str">
        <f t="shared" si="6"/>
        <v>26.9</v>
      </c>
      <c r="F34" s="41">
        <f t="shared" si="7"/>
        <v>0.26301369863013696</v>
      </c>
      <c r="G34" s="45">
        <v>2048</v>
      </c>
      <c r="H34" s="11">
        <f t="shared" si="10"/>
        <v>42858.537002775207</v>
      </c>
      <c r="I34" s="12">
        <f t="shared" si="11"/>
        <v>242</v>
      </c>
      <c r="J34" s="11" t="str">
        <f t="shared" si="8"/>
        <v>3.5</v>
      </c>
      <c r="K34" s="46">
        <f t="shared" si="12"/>
        <v>0.66301369863013704</v>
      </c>
      <c r="L34" s="15">
        <v>2095</v>
      </c>
      <c r="M34" s="11">
        <f t="shared" si="13"/>
        <v>42723.504394079559</v>
      </c>
      <c r="N34" s="12">
        <f t="shared" si="3"/>
        <v>377</v>
      </c>
      <c r="O34" s="11" t="str">
        <f t="shared" si="9"/>
        <v>19.12</v>
      </c>
      <c r="P34" s="46">
        <f t="shared" si="4"/>
        <v>1.0328767123287672</v>
      </c>
    </row>
    <row r="35" spans="2:16" ht="12.75" customHeight="1" x14ac:dyDescent="0.25">
      <c r="B35" s="58">
        <v>2002</v>
      </c>
      <c r="C35" s="9">
        <v>43000</v>
      </c>
      <c r="D35" s="10">
        <f t="shared" si="5"/>
        <v>100</v>
      </c>
      <c r="E35" s="10" t="str">
        <f t="shared" si="6"/>
        <v>22.9</v>
      </c>
      <c r="F35" s="41">
        <f t="shared" si="7"/>
        <v>0.27397260273972601</v>
      </c>
      <c r="G35" s="45">
        <v>2049</v>
      </c>
      <c r="H35" s="11">
        <f t="shared" si="10"/>
        <v>42855.66396854764</v>
      </c>
      <c r="I35" s="12">
        <f t="shared" si="11"/>
        <v>245</v>
      </c>
      <c r="J35" s="11" t="str">
        <f t="shared" si="8"/>
        <v>30.4</v>
      </c>
      <c r="K35" s="46">
        <f t="shared" si="12"/>
        <v>0.67123287671232879</v>
      </c>
      <c r="L35" s="15">
        <v>2096</v>
      </c>
      <c r="M35" s="11">
        <f t="shared" si="13"/>
        <v>42720.631359851992</v>
      </c>
      <c r="N35" s="12">
        <f t="shared" si="3"/>
        <v>380</v>
      </c>
      <c r="O35" s="11" t="str">
        <f t="shared" si="9"/>
        <v>16.12</v>
      </c>
      <c r="P35" s="46">
        <f t="shared" si="4"/>
        <v>1.0410958904109588</v>
      </c>
    </row>
    <row r="36" spans="2:16" ht="12.75" customHeight="1" x14ac:dyDescent="0.25">
      <c r="B36" s="58">
        <v>2003</v>
      </c>
      <c r="C36" s="9">
        <v>42991</v>
      </c>
      <c r="D36" s="10">
        <f t="shared" si="5"/>
        <v>109</v>
      </c>
      <c r="E36" s="10" t="str">
        <f t="shared" si="6"/>
        <v>13.9</v>
      </c>
      <c r="F36" s="41">
        <f t="shared" si="7"/>
        <v>0.29863013698630136</v>
      </c>
      <c r="G36" s="45">
        <v>2050</v>
      </c>
      <c r="H36" s="11">
        <f t="shared" si="10"/>
        <v>42852.790934320074</v>
      </c>
      <c r="I36" s="12">
        <f t="shared" si="11"/>
        <v>248</v>
      </c>
      <c r="J36" s="11" t="str">
        <f t="shared" si="8"/>
        <v>27.4</v>
      </c>
      <c r="K36" s="46">
        <f t="shared" si="12"/>
        <v>0.67945205479452053</v>
      </c>
      <c r="L36" s="15">
        <v>2097</v>
      </c>
      <c r="M36" s="11">
        <f t="shared" si="13"/>
        <v>42717.758325624425</v>
      </c>
      <c r="N36" s="12">
        <f t="shared" si="3"/>
        <v>383</v>
      </c>
      <c r="O36" s="11" t="str">
        <f t="shared" si="9"/>
        <v>13.12</v>
      </c>
      <c r="P36" s="46">
        <f t="shared" si="4"/>
        <v>1.0493150684931507</v>
      </c>
    </row>
    <row r="37" spans="2:16" ht="12.75" customHeight="1" x14ac:dyDescent="0.25">
      <c r="B37" s="58">
        <v>2004</v>
      </c>
      <c r="C37" s="9">
        <v>42983</v>
      </c>
      <c r="D37" s="10">
        <f t="shared" si="5"/>
        <v>117</v>
      </c>
      <c r="E37" s="10" t="str">
        <f t="shared" si="6"/>
        <v>5.9</v>
      </c>
      <c r="F37" s="41">
        <f t="shared" si="7"/>
        <v>0.32054794520547947</v>
      </c>
      <c r="G37" s="45">
        <v>2051</v>
      </c>
      <c r="H37" s="11">
        <f t="shared" si="10"/>
        <v>42849.917900092507</v>
      </c>
      <c r="I37" s="12">
        <f t="shared" si="11"/>
        <v>251</v>
      </c>
      <c r="J37" s="11" t="str">
        <f t="shared" si="8"/>
        <v>24.4</v>
      </c>
      <c r="K37" s="46">
        <f t="shared" si="12"/>
        <v>0.68767123287671228</v>
      </c>
      <c r="L37" s="15">
        <v>2098</v>
      </c>
      <c r="M37" s="11">
        <f t="shared" si="13"/>
        <v>42714.885291396859</v>
      </c>
      <c r="N37" s="12">
        <f t="shared" si="3"/>
        <v>386</v>
      </c>
      <c r="O37" s="11" t="str">
        <f t="shared" si="9"/>
        <v>10.12</v>
      </c>
      <c r="P37" s="46">
        <f t="shared" si="4"/>
        <v>1.0575342465753426</v>
      </c>
    </row>
    <row r="38" spans="2:16" ht="12.75" customHeight="1" x14ac:dyDescent="0.25">
      <c r="B38" s="58">
        <v>2005</v>
      </c>
      <c r="C38" s="9">
        <v>42976</v>
      </c>
      <c r="D38" s="10">
        <f t="shared" si="5"/>
        <v>124</v>
      </c>
      <c r="E38" s="10" t="str">
        <f t="shared" si="6"/>
        <v>29.8</v>
      </c>
      <c r="F38" s="41">
        <f t="shared" si="7"/>
        <v>0.33972602739726027</v>
      </c>
      <c r="G38" s="45">
        <v>2052</v>
      </c>
      <c r="H38" s="11">
        <f t="shared" si="10"/>
        <v>42847.04486586494</v>
      </c>
      <c r="I38" s="12">
        <f t="shared" si="11"/>
        <v>253</v>
      </c>
      <c r="J38" s="11" t="str">
        <f t="shared" si="8"/>
        <v>22.4</v>
      </c>
      <c r="K38" s="46">
        <f t="shared" si="12"/>
        <v>0.69315068493150689</v>
      </c>
      <c r="L38" s="15">
        <v>2099</v>
      </c>
      <c r="M38" s="11">
        <f t="shared" si="13"/>
        <v>42712.012257169285</v>
      </c>
      <c r="N38" s="12">
        <f t="shared" si="3"/>
        <v>388</v>
      </c>
      <c r="O38" s="11" t="str">
        <f t="shared" si="9"/>
        <v>8.12</v>
      </c>
      <c r="P38" s="46">
        <f t="shared" si="4"/>
        <v>1.0630136986301371</v>
      </c>
    </row>
    <row r="39" spans="2:16" ht="12.75" customHeight="1" x14ac:dyDescent="0.25">
      <c r="B39" s="58">
        <v>2006</v>
      </c>
      <c r="C39" s="9">
        <v>42971</v>
      </c>
      <c r="D39" s="10">
        <f t="shared" si="5"/>
        <v>129</v>
      </c>
      <c r="E39" s="10" t="str">
        <f t="shared" si="6"/>
        <v>24.8</v>
      </c>
      <c r="F39" s="41">
        <f t="shared" si="7"/>
        <v>0.35342465753424657</v>
      </c>
      <c r="G39" s="45">
        <v>2053</v>
      </c>
      <c r="H39" s="11">
        <f t="shared" si="10"/>
        <v>42844.171831637374</v>
      </c>
      <c r="I39" s="12">
        <f t="shared" si="11"/>
        <v>256</v>
      </c>
      <c r="J39" s="11" t="str">
        <f t="shared" si="8"/>
        <v>19.4</v>
      </c>
      <c r="K39" s="46">
        <f t="shared" si="12"/>
        <v>0.70136986301369864</v>
      </c>
      <c r="L39" s="15">
        <v>2100</v>
      </c>
      <c r="M39" s="11">
        <f t="shared" si="13"/>
        <v>42709.139222941718</v>
      </c>
      <c r="N39" s="12">
        <f t="shared" ref="N39:N50" si="14">_xlfn.DAYS(DATE(2017, 12,31),M39)</f>
        <v>391</v>
      </c>
      <c r="O39" s="11" t="str">
        <f t="shared" si="9"/>
        <v>5.12</v>
      </c>
      <c r="P39" s="46">
        <f t="shared" ref="P39:P50" si="15">N39/365</f>
        <v>1.0712328767123287</v>
      </c>
    </row>
    <row r="40" spans="2:16" ht="12.75" customHeight="1" x14ac:dyDescent="0.25">
      <c r="B40" s="58">
        <v>2007</v>
      </c>
      <c r="C40" s="9">
        <v>42966</v>
      </c>
      <c r="D40" s="10">
        <f t="shared" si="5"/>
        <v>134</v>
      </c>
      <c r="E40" s="10" t="str">
        <f t="shared" si="6"/>
        <v>19.8</v>
      </c>
      <c r="F40" s="41">
        <f t="shared" si="7"/>
        <v>0.36712328767123287</v>
      </c>
      <c r="G40" s="45">
        <v>2054</v>
      </c>
      <c r="H40" s="11">
        <f t="shared" si="10"/>
        <v>42841.298797409807</v>
      </c>
      <c r="I40" s="12">
        <f t="shared" si="11"/>
        <v>259</v>
      </c>
      <c r="J40" s="11" t="str">
        <f t="shared" si="8"/>
        <v>16.4</v>
      </c>
      <c r="K40" s="46">
        <f t="shared" si="12"/>
        <v>0.70958904109589038</v>
      </c>
      <c r="L40" s="15">
        <v>2101</v>
      </c>
      <c r="M40" s="11">
        <f t="shared" si="13"/>
        <v>42706.266188714151</v>
      </c>
      <c r="N40" s="12">
        <f t="shared" si="14"/>
        <v>394</v>
      </c>
      <c r="O40" s="11" t="str">
        <f t="shared" si="9"/>
        <v>2.12</v>
      </c>
      <c r="P40" s="46">
        <f t="shared" si="15"/>
        <v>1.0794520547945206</v>
      </c>
    </row>
    <row r="41" spans="2:16" ht="12.75" customHeight="1" x14ac:dyDescent="0.25">
      <c r="B41" s="58">
        <v>2008</v>
      </c>
      <c r="C41" s="9">
        <v>42967</v>
      </c>
      <c r="D41" s="10">
        <f t="shared" si="5"/>
        <v>133</v>
      </c>
      <c r="E41" s="10" t="str">
        <f t="shared" si="6"/>
        <v>20.8</v>
      </c>
      <c r="F41" s="41">
        <f t="shared" si="7"/>
        <v>0.36438356164383562</v>
      </c>
      <c r="G41" s="45">
        <v>2055</v>
      </c>
      <c r="H41" s="11">
        <f t="shared" si="10"/>
        <v>42838.42576318224</v>
      </c>
      <c r="I41" s="12">
        <f t="shared" si="11"/>
        <v>262</v>
      </c>
      <c r="J41" s="11" t="str">
        <f t="shared" si="8"/>
        <v>13.4</v>
      </c>
      <c r="K41" s="46">
        <f t="shared" si="12"/>
        <v>0.71780821917808224</v>
      </c>
      <c r="L41" s="15">
        <v>2102</v>
      </c>
      <c r="M41" s="11">
        <f t="shared" si="13"/>
        <v>42703.393154486585</v>
      </c>
      <c r="N41" s="12">
        <f t="shared" si="14"/>
        <v>397</v>
      </c>
      <c r="O41" s="11" t="str">
        <f t="shared" si="9"/>
        <v>29.11</v>
      </c>
      <c r="P41" s="46">
        <f t="shared" si="15"/>
        <v>1.0876712328767124</v>
      </c>
    </row>
    <row r="42" spans="2:16" ht="12.75" customHeight="1" x14ac:dyDescent="0.25">
      <c r="B42" s="58">
        <v>2009</v>
      </c>
      <c r="C42" s="9">
        <v>42971</v>
      </c>
      <c r="D42" s="10">
        <f t="shared" si="5"/>
        <v>129</v>
      </c>
      <c r="E42" s="10" t="str">
        <f t="shared" si="6"/>
        <v>24.8</v>
      </c>
      <c r="F42" s="41">
        <f t="shared" si="7"/>
        <v>0.35342465753424657</v>
      </c>
      <c r="G42" s="45">
        <v>2056</v>
      </c>
      <c r="H42" s="11">
        <f t="shared" si="10"/>
        <v>42835.552728954674</v>
      </c>
      <c r="I42" s="12">
        <f t="shared" si="11"/>
        <v>265</v>
      </c>
      <c r="J42" s="11" t="str">
        <f t="shared" si="8"/>
        <v>10.4</v>
      </c>
      <c r="K42" s="46">
        <f t="shared" si="12"/>
        <v>0.72602739726027399</v>
      </c>
      <c r="L42" s="15">
        <v>2103</v>
      </c>
      <c r="M42" s="11">
        <f t="shared" si="13"/>
        <v>42700.520120259018</v>
      </c>
      <c r="N42" s="12">
        <f t="shared" si="14"/>
        <v>400</v>
      </c>
      <c r="O42" s="11" t="str">
        <f t="shared" si="9"/>
        <v>26.11</v>
      </c>
      <c r="P42" s="46">
        <f t="shared" si="15"/>
        <v>1.095890410958904</v>
      </c>
    </row>
    <row r="43" spans="2:16" ht="12.75" customHeight="1" x14ac:dyDescent="0.25">
      <c r="B43" s="58">
        <v>2010</v>
      </c>
      <c r="C43" s="9">
        <v>42961</v>
      </c>
      <c r="D43" s="10">
        <f t="shared" si="5"/>
        <v>139</v>
      </c>
      <c r="E43" s="10" t="str">
        <f t="shared" si="6"/>
        <v>14.8</v>
      </c>
      <c r="F43" s="41">
        <f t="shared" si="7"/>
        <v>0.38082191780821917</v>
      </c>
      <c r="G43" s="45">
        <v>2057</v>
      </c>
      <c r="H43" s="11">
        <f t="shared" si="10"/>
        <v>42832.679694727107</v>
      </c>
      <c r="I43" s="12">
        <f t="shared" si="11"/>
        <v>268</v>
      </c>
      <c r="J43" s="11" t="str">
        <f t="shared" si="8"/>
        <v>7.4</v>
      </c>
      <c r="K43" s="46">
        <f t="shared" si="12"/>
        <v>0.73424657534246573</v>
      </c>
      <c r="L43" s="15">
        <v>2104</v>
      </c>
      <c r="M43" s="11">
        <f t="shared" si="13"/>
        <v>42697.647086031451</v>
      </c>
      <c r="N43" s="12">
        <f t="shared" si="14"/>
        <v>403</v>
      </c>
      <c r="O43" s="11" t="str">
        <f t="shared" si="9"/>
        <v>23.11</v>
      </c>
      <c r="P43" s="46">
        <f t="shared" si="15"/>
        <v>1.1041095890410959</v>
      </c>
    </row>
    <row r="44" spans="2:16" ht="12.75" customHeight="1" x14ac:dyDescent="0.25">
      <c r="B44" s="58">
        <v>2011</v>
      </c>
      <c r="C44" s="9">
        <v>42958</v>
      </c>
      <c r="D44" s="10">
        <f t="shared" si="5"/>
        <v>142</v>
      </c>
      <c r="E44" s="10" t="str">
        <f t="shared" si="6"/>
        <v>11.8</v>
      </c>
      <c r="F44" s="41">
        <f t="shared" si="7"/>
        <v>0.38904109589041097</v>
      </c>
      <c r="G44" s="45">
        <v>2058</v>
      </c>
      <c r="H44" s="11">
        <f t="shared" si="10"/>
        <v>42829.80666049954</v>
      </c>
      <c r="I44" s="12">
        <f t="shared" si="11"/>
        <v>271</v>
      </c>
      <c r="J44" s="11" t="str">
        <f t="shared" si="8"/>
        <v>4.4</v>
      </c>
      <c r="K44" s="46">
        <f t="shared" si="12"/>
        <v>0.74246575342465748</v>
      </c>
      <c r="L44" s="15">
        <v>2105</v>
      </c>
      <c r="M44" s="11">
        <f t="shared" si="13"/>
        <v>42694.774051803885</v>
      </c>
      <c r="N44" s="12">
        <f t="shared" si="14"/>
        <v>406</v>
      </c>
      <c r="O44" s="11" t="str">
        <f t="shared" si="9"/>
        <v>20.11</v>
      </c>
      <c r="P44" s="46">
        <f t="shared" si="15"/>
        <v>1.1123287671232878</v>
      </c>
    </row>
    <row r="45" spans="2:16" ht="12.75" customHeight="1" x14ac:dyDescent="0.25">
      <c r="B45" s="58">
        <v>2012</v>
      </c>
      <c r="C45" s="9">
        <v>42958</v>
      </c>
      <c r="D45" s="10">
        <f t="shared" si="5"/>
        <v>142</v>
      </c>
      <c r="E45" s="10" t="str">
        <f t="shared" si="6"/>
        <v>11.8</v>
      </c>
      <c r="F45" s="41">
        <f t="shared" si="7"/>
        <v>0.38904109589041097</v>
      </c>
      <c r="G45" s="45">
        <v>2059</v>
      </c>
      <c r="H45" s="11">
        <f t="shared" si="10"/>
        <v>42826.933626271973</v>
      </c>
      <c r="I45" s="12">
        <f t="shared" si="11"/>
        <v>274</v>
      </c>
      <c r="J45" s="11" t="str">
        <f t="shared" si="8"/>
        <v>1.4</v>
      </c>
      <c r="K45" s="46">
        <f t="shared" si="12"/>
        <v>0.75068493150684934</v>
      </c>
      <c r="L45" s="15">
        <v>2106</v>
      </c>
      <c r="M45" s="11">
        <f t="shared" si="13"/>
        <v>42691.901017576318</v>
      </c>
      <c r="N45" s="12">
        <f t="shared" si="14"/>
        <v>409</v>
      </c>
      <c r="O45" s="11" t="str">
        <f t="shared" si="9"/>
        <v>17.11</v>
      </c>
      <c r="P45" s="46">
        <f t="shared" si="15"/>
        <v>1.1205479452054794</v>
      </c>
    </row>
    <row r="46" spans="2:16" ht="12.75" customHeight="1" x14ac:dyDescent="0.25">
      <c r="B46" s="58">
        <v>2013</v>
      </c>
      <c r="C46" s="9">
        <v>42957</v>
      </c>
      <c r="D46" s="10">
        <f t="shared" si="5"/>
        <v>143</v>
      </c>
      <c r="E46" s="10" t="str">
        <f t="shared" si="6"/>
        <v>10.8</v>
      </c>
      <c r="F46" s="41">
        <f t="shared" si="7"/>
        <v>0.39178082191780822</v>
      </c>
      <c r="G46" s="45">
        <v>2060</v>
      </c>
      <c r="H46" s="11">
        <f t="shared" si="10"/>
        <v>42824.060592044407</v>
      </c>
      <c r="I46" s="12">
        <f t="shared" si="11"/>
        <v>276</v>
      </c>
      <c r="J46" s="11" t="str">
        <f t="shared" si="8"/>
        <v>30.3</v>
      </c>
      <c r="K46" s="46">
        <f t="shared" si="12"/>
        <v>0.75616438356164384</v>
      </c>
      <c r="L46" s="15">
        <v>2107</v>
      </c>
      <c r="M46" s="11">
        <f t="shared" si="13"/>
        <v>42689.027983348751</v>
      </c>
      <c r="N46" s="12">
        <f t="shared" si="14"/>
        <v>411</v>
      </c>
      <c r="O46" s="11" t="str">
        <f t="shared" si="9"/>
        <v>15.11</v>
      </c>
      <c r="P46" s="46">
        <f t="shared" si="15"/>
        <v>1.1260273972602739</v>
      </c>
    </row>
    <row r="47" spans="2:16" ht="12.75" customHeight="1" x14ac:dyDescent="0.25">
      <c r="B47" s="58">
        <v>2014</v>
      </c>
      <c r="C47" s="9">
        <v>42957</v>
      </c>
      <c r="D47" s="10">
        <f t="shared" si="5"/>
        <v>143</v>
      </c>
      <c r="E47" s="10" t="str">
        <f t="shared" si="6"/>
        <v>10.8</v>
      </c>
      <c r="F47" s="41">
        <f t="shared" si="7"/>
        <v>0.39178082191780822</v>
      </c>
      <c r="G47" s="45">
        <v>2061</v>
      </c>
      <c r="H47" s="11">
        <f t="shared" si="10"/>
        <v>42821.187557816833</v>
      </c>
      <c r="I47" s="12">
        <f t="shared" si="11"/>
        <v>279</v>
      </c>
      <c r="J47" s="11" t="str">
        <f t="shared" si="8"/>
        <v>27.3</v>
      </c>
      <c r="K47" s="46">
        <f t="shared" si="12"/>
        <v>0.76438356164383559</v>
      </c>
      <c r="L47" s="15">
        <v>2108</v>
      </c>
      <c r="M47" s="11">
        <f t="shared" si="13"/>
        <v>42686.154949121184</v>
      </c>
      <c r="N47" s="12">
        <f t="shared" si="14"/>
        <v>414</v>
      </c>
      <c r="O47" s="11" t="str">
        <f t="shared" si="9"/>
        <v>12.11</v>
      </c>
      <c r="P47" s="46">
        <f t="shared" si="15"/>
        <v>1.1342465753424658</v>
      </c>
    </row>
    <row r="48" spans="2:16" ht="12.75" customHeight="1" x14ac:dyDescent="0.25">
      <c r="B48" s="58">
        <v>2015</v>
      </c>
      <c r="C48" s="9">
        <v>42956</v>
      </c>
      <c r="D48" s="10">
        <f t="shared" si="5"/>
        <v>144</v>
      </c>
      <c r="E48" s="10" t="str">
        <f t="shared" si="6"/>
        <v>9.8</v>
      </c>
      <c r="F48" s="41">
        <f t="shared" si="7"/>
        <v>0.39452054794520547</v>
      </c>
      <c r="G48" s="45">
        <v>2062</v>
      </c>
      <c r="H48" s="11">
        <f t="shared" si="10"/>
        <v>42818.314523589266</v>
      </c>
      <c r="I48" s="12">
        <f t="shared" si="11"/>
        <v>282</v>
      </c>
      <c r="J48" s="11" t="str">
        <f t="shared" si="8"/>
        <v>24.3</v>
      </c>
      <c r="K48" s="46">
        <f t="shared" si="12"/>
        <v>0.77260273972602744</v>
      </c>
      <c r="L48" s="15">
        <v>2109</v>
      </c>
      <c r="M48" s="11">
        <f t="shared" si="13"/>
        <v>42683.281914893618</v>
      </c>
      <c r="N48" s="12">
        <f t="shared" si="14"/>
        <v>417</v>
      </c>
      <c r="O48" s="11" t="str">
        <f t="shared" si="9"/>
        <v>9.11</v>
      </c>
      <c r="P48" s="46">
        <f t="shared" si="15"/>
        <v>1.1424657534246576</v>
      </c>
    </row>
    <row r="49" spans="2:16" ht="12.75" customHeight="1" thickBot="1" x14ac:dyDescent="0.3">
      <c r="B49" s="59">
        <v>2016</v>
      </c>
      <c r="C49" s="18">
        <v>42950</v>
      </c>
      <c r="D49" s="19">
        <f t="shared" si="5"/>
        <v>150</v>
      </c>
      <c r="E49" s="19" t="str">
        <f t="shared" si="6"/>
        <v>3.8</v>
      </c>
      <c r="F49" s="42">
        <f t="shared" si="7"/>
        <v>0.41095890410958902</v>
      </c>
      <c r="G49" s="45">
        <v>2063</v>
      </c>
      <c r="H49" s="11">
        <f t="shared" si="10"/>
        <v>42815.441489361699</v>
      </c>
      <c r="I49" s="12">
        <f t="shared" si="11"/>
        <v>285</v>
      </c>
      <c r="J49" s="11" t="str">
        <f t="shared" si="8"/>
        <v>21.3</v>
      </c>
      <c r="K49" s="46">
        <f t="shared" si="12"/>
        <v>0.78082191780821919</v>
      </c>
      <c r="L49" s="15">
        <v>2110</v>
      </c>
      <c r="M49" s="11">
        <f t="shared" si="13"/>
        <v>42680.408880666051</v>
      </c>
      <c r="N49" s="12">
        <f t="shared" si="14"/>
        <v>420</v>
      </c>
      <c r="O49" s="11" t="str">
        <f t="shared" si="9"/>
        <v>6.11</v>
      </c>
      <c r="P49" s="46">
        <f t="shared" si="15"/>
        <v>1.1506849315068493</v>
      </c>
    </row>
    <row r="50" spans="2:16" ht="12.75" customHeight="1" thickBot="1" x14ac:dyDescent="0.3">
      <c r="B50" s="26">
        <v>2017</v>
      </c>
      <c r="C50" s="27">
        <v>42949</v>
      </c>
      <c r="D50" s="28">
        <f t="shared" si="5"/>
        <v>151</v>
      </c>
      <c r="E50" s="36" t="str">
        <f t="shared" si="6"/>
        <v>2.8</v>
      </c>
      <c r="F50" s="29">
        <f t="shared" si="7"/>
        <v>0.41369863013698632</v>
      </c>
      <c r="G50" s="63">
        <v>2064</v>
      </c>
      <c r="H50" s="60">
        <f t="shared" si="10"/>
        <v>42812.568455134133</v>
      </c>
      <c r="I50" s="61">
        <f t="shared" si="11"/>
        <v>288</v>
      </c>
      <c r="J50" s="60" t="str">
        <f t="shared" si="8"/>
        <v>18.3</v>
      </c>
      <c r="K50" s="62">
        <f t="shared" si="12"/>
        <v>0.78904109589041094</v>
      </c>
      <c r="L50" s="63">
        <v>2111</v>
      </c>
      <c r="M50" s="60">
        <f t="shared" si="13"/>
        <v>42677.535846438484</v>
      </c>
      <c r="N50" s="61">
        <f t="shared" si="14"/>
        <v>423</v>
      </c>
      <c r="O50" s="60" t="str">
        <f t="shared" si="9"/>
        <v>3.11</v>
      </c>
      <c r="P50" s="62">
        <f t="shared" si="15"/>
        <v>1.1589041095890411</v>
      </c>
    </row>
    <row r="51" spans="2:16" ht="12.75" customHeight="1" x14ac:dyDescent="0.25"/>
    <row r="52" spans="2:16" ht="12.75" customHeight="1" x14ac:dyDescent="0.25"/>
    <row r="53" spans="2:16" ht="12.75" customHeight="1" x14ac:dyDescent="0.25"/>
    <row r="54" spans="2:16" ht="12.75" customHeight="1" x14ac:dyDescent="0.25"/>
    <row r="55" spans="2:16" ht="12.75" customHeight="1" x14ac:dyDescent="0.25"/>
    <row r="56" spans="2:16" ht="12.75" customHeight="1" x14ac:dyDescent="0.25"/>
    <row r="57" spans="2:16" ht="12.75" customHeight="1" x14ac:dyDescent="0.25"/>
    <row r="58" spans="2:16" ht="12.75" customHeight="1" x14ac:dyDescent="0.25"/>
    <row r="59" spans="2:16" ht="12.75" customHeight="1" x14ac:dyDescent="0.25"/>
    <row r="60" spans="2:16" ht="12.75" customHeight="1" x14ac:dyDescent="0.25"/>
    <row r="61" spans="2:16" ht="12.75" customHeight="1" x14ac:dyDescent="0.25"/>
    <row r="62" spans="2:16" ht="12.75" customHeight="1" x14ac:dyDescent="0.25"/>
    <row r="63" spans="2:16" ht="12.75" customHeight="1" x14ac:dyDescent="0.25"/>
    <row r="64" spans="2:1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2">
    <mergeCell ref="B2:F2"/>
    <mergeCell ref="G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Prévisions jour du dépassement</vt:lpstr>
    </vt:vector>
  </TitlesOfParts>
  <Company>Unit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Remy</dc:creator>
  <cp:lastModifiedBy>Guillaume Remy</cp:lastModifiedBy>
  <dcterms:created xsi:type="dcterms:W3CDTF">2017-08-03T13:17:01Z</dcterms:created>
  <dcterms:modified xsi:type="dcterms:W3CDTF">2017-08-03T14:00:23Z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9e4aea4201e84d42be2af430eaf9ffb0</vt:lpwstr>
  </property>
</Properties>
</file>